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15" windowHeight="8670" activeTab="0"/>
  </bookViews>
  <sheets>
    <sheet name="Data" sheetId="1" r:id="rId1"/>
    <sheet name="Sheet4" sheetId="2" state="hidden" r:id="rId2"/>
    <sheet name="PROCEEDING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">'[2]DROPDOWN'!$B$1</definedName>
    <definedName name="I">'[3]DROPDOWN'!$B$1</definedName>
    <definedName name="INC">#REF!</definedName>
    <definedName name="J">'[3]DROPDOWN'!$D$1</definedName>
    <definedName name="K">'[3]DROPDOWN'!$G$1</definedName>
    <definedName name="op">'[4]DROPDOWN'!$B$1</definedName>
    <definedName name="P">'[5]DATA'!$D$20</definedName>
    <definedName name="_xlnm.Print_Area" localSheetId="2">'PROCEEDING'!$A$1:$J$34</definedName>
    <definedName name="SL">'[5]DATA'!#REF!</definedName>
    <definedName name="UTI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<sst xmlns="http://schemas.openxmlformats.org/spreadsheetml/2006/main" count="47" uniqueCount="46">
  <si>
    <t>DATA ENTRY SHEET</t>
  </si>
  <si>
    <t>To</t>
  </si>
  <si>
    <t>Designation</t>
  </si>
  <si>
    <t>Name of the Employee</t>
  </si>
  <si>
    <t>EL</t>
  </si>
  <si>
    <t>FORMULA FOR EL PRESERVATION</t>
  </si>
  <si>
    <t>Details of the Duty Attended</t>
  </si>
  <si>
    <t>05/05/2011</t>
  </si>
  <si>
    <t>09/05/2011</t>
  </si>
  <si>
    <t>DDO</t>
  </si>
  <si>
    <t>Head Master</t>
  </si>
  <si>
    <t>Name of the DDO</t>
  </si>
  <si>
    <t>Office</t>
  </si>
  <si>
    <t xml:space="preserve">Dates                                </t>
  </si>
  <si>
    <t xml:space="preserve"> From</t>
  </si>
  <si>
    <t xml:space="preserve">Dates                                 </t>
  </si>
  <si>
    <t>NO OF DAYS WORKED IN VACATION</t>
  </si>
  <si>
    <t>NO.OF E.Ls TO BE PRESERVED</t>
  </si>
  <si>
    <t>RMSA TRAINING</t>
  </si>
  <si>
    <t>TYPE YOUR DATA IN YELLOW BOXES &amp; PRINT PROCEEDING</t>
  </si>
  <si>
    <t>Sub :-</t>
  </si>
  <si>
    <t>Ref :-</t>
  </si>
  <si>
    <t>1.G.O.Ms.No.35,dt.16-01-2002</t>
  </si>
  <si>
    <t>2.G.O.Ms.No.114,Fin(FR.I) Dept, dt.28-04-2005</t>
  </si>
  <si>
    <t>3.G.O.Ms.No.232,Fin(FR.I) Dept, dt.16-09-2005</t>
  </si>
  <si>
    <t>4.G.O.Ms.No.40,Edn, dt.07-05-2002</t>
  </si>
  <si>
    <t>5.Proc.Rc.No of the :</t>
  </si>
  <si>
    <t>6.Attendance Certificate</t>
  </si>
  <si>
    <t>ORDER :-</t>
  </si>
  <si>
    <t xml:space="preserve">         Necessary entries are made in the Service Register of the Individual.</t>
  </si>
  <si>
    <t>Copy to :</t>
  </si>
  <si>
    <t>Office file</t>
  </si>
  <si>
    <t>Nature of Vacation</t>
  </si>
  <si>
    <t>Summer</t>
  </si>
  <si>
    <t>Place of  Working</t>
  </si>
  <si>
    <t>********</t>
  </si>
  <si>
    <t xml:space="preserve">Proc.Rc.No : </t>
  </si>
  <si>
    <t>Dt :</t>
  </si>
  <si>
    <t>HEADMASTER</t>
  </si>
  <si>
    <t>MANDAL EDUCATIIONAL OFFICER</t>
  </si>
  <si>
    <t>Dy.EDUCATIONALOFFICER</t>
  </si>
  <si>
    <t>PREPARED BY N.DAYAKAR REDDY, SA(PS) ZPHS THOPUCHARLA,
(M) VEMULAPALLY,(D) NALGONDA</t>
  </si>
  <si>
    <t>B.NOOR AHAMED</t>
  </si>
  <si>
    <t>SA(MATHS)</t>
  </si>
  <si>
    <t>ZP High School, T.SADUM</t>
  </si>
  <si>
    <t>K.BHASKAR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</si>
</sst>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/m/yyyy;@"/>
    <numFmt numFmtId="173" formatCode="d\.m\.yy;@"/>
    <numFmt numFmtId="174" formatCode="#,##0.00;\(#,##0.00\)"/>
    <numFmt numFmtId="175" formatCode="0.00;\(0.00\)"/>
    <numFmt numFmtId="176" formatCode="d\-mmm\-yy;@"/>
    <numFmt numFmtId="177" formatCode="#,##0;\(#,##0\)"/>
    <numFmt numFmtId="178" formatCode="_(#,##0.00;\(#,##0.00\)"/>
    <numFmt numFmtId="179" formatCode="mmm\-yy;@"/>
    <numFmt numFmtId="180" formatCode="m/d/yyyy;@"/>
    <numFmt numFmtId="181" formatCode="m/d/yy;@"/>
    <numFmt numFmtId="182" formatCode="d\-mmm;@"/>
    <numFmt numFmtId="183" formatCode="[$-409]dddd\,\ mmmm\ dd\,\ yyyy"/>
    <numFmt numFmtId="184" formatCode="[$-409]h:mm:ss\ AM/PM"/>
    <numFmt numFmtId="185" formatCode="0.0"/>
    <numFmt numFmtId="186" formatCode="0.000"/>
    <numFmt numFmtId="187" formatCode="mm/dd/yy;@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0.00000"/>
    <numFmt numFmtId="195" formatCode="0.0000"/>
  </numFmts>
  <fonts count="71">
    <font>
      <sz val="10"/>
      <name val="Arial"/>
      <family val="2"/>
    </font>
    <font>
      <b/>
      <sz val="18"/>
      <color indexed="30"/>
      <name val="Arial"/>
      <family val="2"/>
    </font>
    <font>
      <b/>
      <sz val="10"/>
      <color indexed="30"/>
      <name val="Times New Roman"/>
      <family val="2"/>
    </font>
    <font>
      <b/>
      <sz val="10"/>
      <color indexed="20"/>
      <name val="Times New Roman"/>
      <family val="2"/>
    </font>
    <font>
      <sz val="11"/>
      <color indexed="19"/>
      <name val="Times New Roman"/>
      <family val="2"/>
    </font>
    <font>
      <sz val="11"/>
      <color indexed="20"/>
      <name val="Times New Roman"/>
      <family val="2"/>
    </font>
    <font>
      <b/>
      <sz val="11"/>
      <color indexed="20"/>
      <name val="Times New Roman"/>
      <family val="2"/>
    </font>
    <font>
      <sz val="10"/>
      <color indexed="19"/>
      <name val="Times New Roman"/>
      <family val="2"/>
    </font>
    <font>
      <sz val="10"/>
      <color indexed="20"/>
      <name val="Times New Roman"/>
      <family val="2"/>
    </font>
    <font>
      <b/>
      <sz val="13"/>
      <color indexed="30"/>
      <name val="Times New Roman"/>
      <family val="2"/>
    </font>
    <font>
      <b/>
      <sz val="24"/>
      <color indexed="19"/>
      <name val="Times New Roman"/>
      <family val="2"/>
    </font>
    <font>
      <b/>
      <sz val="11"/>
      <color indexed="18"/>
      <name val="Times New Roman"/>
      <family val="2"/>
    </font>
    <font>
      <sz val="11"/>
      <color indexed="18"/>
      <name val="Times New Roman"/>
      <family val="2"/>
    </font>
    <font>
      <b/>
      <sz val="10"/>
      <color indexed="19"/>
      <name val="Times New Roman"/>
      <family val="2"/>
    </font>
    <font>
      <u val="single"/>
      <sz val="10"/>
      <color indexed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2"/>
    </font>
    <font>
      <b/>
      <sz val="10"/>
      <name val="Times New Roman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36"/>
      <name val="Arial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24"/>
      <name val="Times New Roman"/>
      <family val="2"/>
    </font>
    <font>
      <b/>
      <sz val="14"/>
      <name val="Arial"/>
      <family val="2"/>
    </font>
    <font>
      <b/>
      <sz val="9"/>
      <name val="Times New Roman"/>
      <family val="2"/>
    </font>
    <font>
      <sz val="11"/>
      <color indexed="20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b/>
      <sz val="11"/>
      <color indexed="11"/>
      <name val="Calibri"/>
      <family val="2"/>
    </font>
    <font>
      <b/>
      <sz val="11"/>
      <color indexed="30"/>
      <name val="Calibri"/>
      <family val="2"/>
    </font>
    <font>
      <i/>
      <sz val="11"/>
      <color indexed="14"/>
      <name val="Calibri"/>
      <family val="2"/>
    </font>
    <font>
      <u val="single"/>
      <sz val="10"/>
      <color indexed="36"/>
      <name val="Arial"/>
      <family val="2"/>
    </font>
    <font>
      <sz val="11"/>
      <color indexed="25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20"/>
      <name val="Calibri"/>
      <family val="2"/>
    </font>
    <font>
      <sz val="11"/>
      <color indexed="19"/>
      <name val="Calibri"/>
      <family val="2"/>
    </font>
    <font>
      <b/>
      <sz val="14"/>
      <color indexed="30"/>
      <name val="Arial"/>
      <family val="2"/>
    </font>
    <font>
      <b/>
      <sz val="72"/>
      <color indexed="30"/>
      <name val="Arial"/>
      <family val="2"/>
    </font>
    <font>
      <b/>
      <sz val="26"/>
      <color indexed="19"/>
      <name val="Arial"/>
      <family val="2"/>
    </font>
    <font>
      <sz val="14"/>
      <color indexed="30"/>
      <name val="Arial"/>
      <family val="2"/>
    </font>
    <font>
      <b/>
      <sz val="9"/>
      <color indexed="20"/>
      <name val="Times New Roman"/>
      <family val="2"/>
    </font>
    <font>
      <b/>
      <sz val="14"/>
      <color indexed="20"/>
      <name val="Times New Roman"/>
      <family val="2"/>
    </font>
    <font>
      <sz val="10"/>
      <color indexed="20"/>
      <name val="Arial"/>
      <family val="2"/>
    </font>
    <font>
      <b/>
      <sz val="12"/>
      <color indexed="20"/>
      <name val="Times New Roman"/>
      <family val="2"/>
    </font>
    <font>
      <b/>
      <sz val="11"/>
      <color indexed="19"/>
      <name val="Times New Roman"/>
      <family val="2"/>
    </font>
    <font>
      <sz val="10"/>
      <color indexed="19"/>
      <name val="Arial"/>
      <family val="2"/>
    </font>
    <font>
      <b/>
      <sz val="24"/>
      <color indexed="30"/>
      <name val="Times New Roman"/>
      <family val="2"/>
    </font>
    <font>
      <b/>
      <sz val="12"/>
      <color indexed="30"/>
      <name val="Arial"/>
      <family val="2"/>
    </font>
    <font>
      <b/>
      <sz val="14"/>
      <color indexed="19"/>
      <name val="Times New Roman"/>
      <family val="2"/>
    </font>
    <font>
      <b/>
      <sz val="12"/>
      <color indexed="19"/>
      <name val="Times New Roman"/>
      <family val="2"/>
    </font>
    <font>
      <b/>
      <sz val="11"/>
      <color indexed="30"/>
      <name val="Arial Black"/>
      <family val="2"/>
    </font>
    <font>
      <b/>
      <sz val="48"/>
      <color indexed="19"/>
      <name val="Times New Roman"/>
      <family val="2"/>
    </font>
    <font>
      <sz val="8"/>
      <name val="Tahoma"/>
      <family val="2"/>
    </font>
    <font>
      <b/>
      <sz val="48"/>
      <color indexed="30"/>
      <name val="Times New Roman"/>
      <family val="1"/>
    </font>
    <font>
      <b/>
      <sz val="12"/>
      <name val="Calibri"/>
      <family val="2"/>
    </font>
    <font>
      <b/>
      <sz val="11"/>
      <name val="Calibri"/>
      <family val="2"/>
    </font>
    <font>
      <b/>
      <sz val="18"/>
      <color indexed="30"/>
      <name val="Calibri"/>
      <family val="2"/>
    </font>
    <font>
      <b/>
      <sz val="12"/>
      <color indexed="3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2" borderId="1" applyNumberFormat="0" applyAlignment="0" applyProtection="0"/>
    <xf numFmtId="0" fontId="3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" borderId="1" applyNumberFormat="0" applyAlignment="0" applyProtection="0"/>
    <xf numFmtId="0" fontId="43" fillId="0" borderId="6" applyNumberFormat="0" applyFill="0" applyAlignment="0" applyProtection="0"/>
    <xf numFmtId="0" fontId="4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4" borderId="7" applyNumberFormat="0" applyFont="0" applyAlignment="0" applyProtection="0"/>
    <xf numFmtId="0" fontId="45" fillId="2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173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0" fontId="49" fillId="9" borderId="0" xfId="0" applyFont="1" applyFill="1" applyAlignment="1">
      <alignment vertical="center"/>
    </xf>
    <xf numFmtId="0" fontId="15" fillId="16" borderId="0" xfId="0" applyFont="1" applyFill="1" applyAlignment="1">
      <alignment vertical="center"/>
    </xf>
    <xf numFmtId="0" fontId="50" fillId="17" borderId="0" xfId="0" applyFont="1" applyFill="1" applyAlignment="1">
      <alignment horizontal="center" vertical="center"/>
    </xf>
    <xf numFmtId="1" fontId="25" fillId="16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vertical="center"/>
    </xf>
    <xf numFmtId="0" fontId="51" fillId="16" borderId="0" xfId="0" applyFont="1" applyFill="1" applyAlignment="1">
      <alignment horizontal="center" vertical="center"/>
    </xf>
    <xf numFmtId="0" fontId="52" fillId="9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173" fontId="11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0" applyFont="1" applyFill="1" applyBorder="1" applyAlignment="1">
      <alignment vertical="center"/>
    </xf>
    <xf numFmtId="173" fontId="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>
      <alignment vertical="center"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1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0" fontId="60" fillId="18" borderId="11" xfId="0" applyFont="1" applyFill="1" applyBorder="1" applyAlignment="1">
      <alignment vertical="center"/>
    </xf>
    <xf numFmtId="0" fontId="61" fillId="6" borderId="11" xfId="0" applyNumberFormat="1" applyFont="1" applyFill="1" applyBorder="1" applyAlignment="1" applyProtection="1">
      <alignment horizontal="center" vertical="center"/>
      <protection/>
    </xf>
    <xf numFmtId="0" fontId="3" fillId="19" borderId="0" xfId="0" applyNumberFormat="1" applyFont="1" applyFill="1" applyBorder="1" applyAlignment="1" applyProtection="1">
      <alignment horizontal="center" vertical="center" wrapText="1"/>
      <protection/>
    </xf>
    <xf numFmtId="0" fontId="6" fillId="19" borderId="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54" fillId="20" borderId="0" xfId="0" applyNumberFormat="1" applyFont="1" applyFill="1" applyBorder="1" applyAlignment="1" applyProtection="1">
      <alignment horizontal="left" vertical="center"/>
      <protection/>
    </xf>
    <xf numFmtId="173" fontId="26" fillId="20" borderId="0" xfId="0" applyNumberFormat="1" applyFont="1" applyFill="1" applyBorder="1" applyAlignment="1" applyProtection="1">
      <alignment horizontal="right" vertical="center"/>
      <protection/>
    </xf>
    <xf numFmtId="0" fontId="27" fillId="20" borderId="0" xfId="0" applyNumberFormat="1" applyFont="1" applyFill="1" applyBorder="1" applyAlignment="1" applyProtection="1">
      <alignment horizontal="left" vertical="center"/>
      <protection/>
    </xf>
    <xf numFmtId="0" fontId="26" fillId="20" borderId="0" xfId="0" applyNumberFormat="1" applyFont="1" applyFill="1" applyBorder="1" applyAlignment="1" applyProtection="1">
      <alignment horizontal="center" vertical="center"/>
      <protection/>
    </xf>
    <xf numFmtId="173" fontId="26" fillId="20" borderId="0" xfId="0" applyNumberFormat="1" applyFont="1" applyFill="1" applyBorder="1" applyAlignment="1" applyProtection="1">
      <alignment horizontal="center" vertical="center"/>
      <protection/>
    </xf>
    <xf numFmtId="0" fontId="3" fillId="19" borderId="14" xfId="0" applyNumberFormat="1" applyFont="1" applyFill="1" applyBorder="1" applyAlignment="1" applyProtection="1">
      <alignment horizontal="center" vertical="center" wrapText="1"/>
      <protection/>
    </xf>
    <xf numFmtId="0" fontId="6" fillId="19" borderId="15" xfId="0" applyNumberFormat="1" applyFont="1" applyFill="1" applyBorder="1" applyAlignment="1" applyProtection="1">
      <alignment horizontal="center" vertical="center"/>
      <protection/>
    </xf>
    <xf numFmtId="0" fontId="0" fillId="19" borderId="14" xfId="0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0" fillId="20" borderId="0" xfId="0" applyFill="1" applyBorder="1" applyAlignment="1">
      <alignment vertical="center"/>
    </xf>
    <xf numFmtId="0" fontId="0" fillId="19" borderId="15" xfId="0" applyFill="1" applyBorder="1" applyAlignment="1">
      <alignment vertical="center"/>
    </xf>
    <xf numFmtId="0" fontId="20" fillId="20" borderId="0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0" fontId="0" fillId="7" borderId="0" xfId="0" applyFill="1" applyAlignment="1">
      <alignment vertical="center"/>
    </xf>
    <xf numFmtId="0" fontId="0" fillId="7" borderId="0" xfId="0" applyFill="1" applyAlignment="1">
      <alignment vertical="top"/>
    </xf>
    <xf numFmtId="0" fontId="28" fillId="9" borderId="16" xfId="0" applyNumberFormat="1" applyFont="1" applyFill="1" applyBorder="1" applyAlignment="1" applyProtection="1">
      <alignment horizontal="center" vertical="center"/>
      <protection/>
    </xf>
    <xf numFmtId="0" fontId="28" fillId="9" borderId="12" xfId="0" applyNumberFormat="1" applyFont="1" applyFill="1" applyBorder="1" applyAlignment="1" applyProtection="1">
      <alignment horizontal="center" vertical="center"/>
      <protection/>
    </xf>
    <xf numFmtId="0" fontId="28" fillId="9" borderId="17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15" xfId="0" applyNumberFormat="1" applyFont="1" applyFill="1" applyBorder="1" applyAlignment="1" applyProtection="1">
      <alignment horizontal="center" vertical="center"/>
      <protection/>
    </xf>
    <xf numFmtId="0" fontId="63" fillId="19" borderId="14" xfId="0" applyFont="1" applyFill="1" applyBorder="1" applyAlignment="1">
      <alignment horizontal="center"/>
    </xf>
    <xf numFmtId="0" fontId="63" fillId="19" borderId="0" xfId="0" applyFont="1" applyFill="1" applyBorder="1" applyAlignment="1">
      <alignment horizontal="center"/>
    </xf>
    <xf numFmtId="0" fontId="63" fillId="19" borderId="15" xfId="0" applyFont="1" applyFill="1" applyBorder="1" applyAlignment="1">
      <alignment horizontal="center"/>
    </xf>
    <xf numFmtId="0" fontId="70" fillId="8" borderId="16" xfId="0" applyNumberFormat="1" applyFont="1" applyFill="1" applyBorder="1" applyAlignment="1" applyProtection="1">
      <alignment horizontal="center" vertical="top" wrapText="1"/>
      <protection/>
    </xf>
    <xf numFmtId="0" fontId="70" fillId="8" borderId="12" xfId="0" applyNumberFormat="1" applyFont="1" applyFill="1" applyBorder="1" applyAlignment="1" applyProtection="1">
      <alignment horizontal="center" vertical="top" wrapText="1"/>
      <protection/>
    </xf>
    <xf numFmtId="0" fontId="70" fillId="8" borderId="17" xfId="0" applyNumberFormat="1" applyFont="1" applyFill="1" applyBorder="1" applyAlignment="1" applyProtection="1">
      <alignment horizontal="center" vertical="top" wrapText="1"/>
      <protection/>
    </xf>
    <xf numFmtId="0" fontId="60" fillId="18" borderId="11" xfId="0" applyFont="1" applyFill="1" applyBorder="1" applyAlignment="1">
      <alignment horizontal="left" vertical="center"/>
    </xf>
    <xf numFmtId="0" fontId="60" fillId="18" borderId="18" xfId="0" applyFont="1" applyFill="1" applyBorder="1" applyAlignment="1">
      <alignment horizontal="center" vertical="center"/>
    </xf>
    <xf numFmtId="0" fontId="60" fillId="18" borderId="19" xfId="0" applyFont="1" applyFill="1" applyBorder="1" applyAlignment="1">
      <alignment horizontal="center" vertical="center"/>
    </xf>
    <xf numFmtId="1" fontId="64" fillId="16" borderId="14" xfId="0" applyNumberFormat="1" applyFont="1" applyFill="1" applyBorder="1" applyAlignment="1" applyProtection="1">
      <alignment horizontal="center" vertical="center"/>
      <protection locked="0"/>
    </xf>
    <xf numFmtId="1" fontId="64" fillId="16" borderId="0" xfId="0" applyNumberFormat="1" applyFont="1" applyFill="1" applyBorder="1" applyAlignment="1" applyProtection="1">
      <alignment horizontal="center" vertical="center"/>
      <protection locked="0"/>
    </xf>
    <xf numFmtId="0" fontId="66" fillId="17" borderId="0" xfId="0" applyNumberFormat="1" applyFont="1" applyFill="1" applyBorder="1" applyAlignment="1" applyProtection="1">
      <alignment horizontal="left" vertical="center" indent="4"/>
      <protection/>
    </xf>
    <xf numFmtId="0" fontId="66" fillId="17" borderId="15" xfId="0" applyNumberFormat="1" applyFont="1" applyFill="1" applyBorder="1" applyAlignment="1" applyProtection="1">
      <alignment horizontal="left" vertical="center" indent="4"/>
      <protection/>
    </xf>
    <xf numFmtId="0" fontId="16" fillId="16" borderId="11" xfId="0" applyFont="1" applyFill="1" applyBorder="1" applyAlignment="1" applyProtection="1">
      <alignment horizontal="left" vertical="center"/>
      <protection locked="0"/>
    </xf>
    <xf numFmtId="0" fontId="16" fillId="16" borderId="18" xfId="0" applyFont="1" applyFill="1" applyBorder="1" applyAlignment="1" applyProtection="1">
      <alignment horizontal="left" vertical="center"/>
      <protection locked="0"/>
    </xf>
    <xf numFmtId="0" fontId="16" fillId="16" borderId="20" xfId="0" applyFont="1" applyFill="1" applyBorder="1" applyAlignment="1" applyProtection="1">
      <alignment horizontal="left" vertical="center"/>
      <protection locked="0"/>
    </xf>
    <xf numFmtId="0" fontId="16" fillId="16" borderId="19" xfId="0" applyFont="1" applyFill="1" applyBorder="1" applyAlignment="1" applyProtection="1">
      <alignment horizontal="left" vertic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49" fontId="16" fillId="16" borderId="11" xfId="0" applyNumberFormat="1" applyFont="1" applyFill="1" applyBorder="1" applyAlignment="1" applyProtection="1">
      <alignment horizontal="left" vertical="center"/>
      <protection locked="0"/>
    </xf>
    <xf numFmtId="0" fontId="60" fillId="18" borderId="18" xfId="0" applyFont="1" applyFill="1" applyBorder="1" applyAlignment="1">
      <alignment horizontal="left" vertical="center"/>
    </xf>
    <xf numFmtId="0" fontId="60" fillId="18" borderId="19" xfId="0" applyFont="1" applyFill="1" applyBorder="1" applyAlignment="1">
      <alignment horizontal="left" vertical="center"/>
    </xf>
    <xf numFmtId="0" fontId="49" fillId="17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2 5" xfId="61"/>
    <cellStyle name="Normal 3" xfId="62"/>
    <cellStyle name="Normal 3 2" xfId="63"/>
    <cellStyle name="Normal 3 3" xfId="64"/>
    <cellStyle name="Normal 3 4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5 4" xfId="73"/>
    <cellStyle name="Normal 6" xfId="74"/>
    <cellStyle name="Normal 6 2" xfId="75"/>
    <cellStyle name="Normal 6 3" xfId="76"/>
    <cellStyle name="Normal 6 4" xfId="77"/>
    <cellStyle name="Normal 7" xfId="78"/>
    <cellStyle name="Normal 7 2" xfId="79"/>
    <cellStyle name="Normal 7 3" xfId="80"/>
    <cellStyle name="Normal 7 4" xfId="81"/>
    <cellStyle name="Normal 7 5" xfId="82"/>
    <cellStyle name="Normal 8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00"/>
      <rgbColor rgb="000000FF"/>
      <rgbColor rgb="0033CCCC"/>
      <rgbColor rgb="00FF9900"/>
      <rgbColor rgb="00C0C0C0"/>
      <rgbColor rgb="00FF6600"/>
      <rgbColor rgb="00969696"/>
      <rgbColor rgb="0099CCFF"/>
      <rgbColor rgb="00CCFFCC"/>
      <rgbColor rgb="00FFCC99"/>
      <rgbColor rgb="00FFFF00"/>
      <rgbColor rgb="00FF0000"/>
      <rgbColor rgb="00000000"/>
      <rgbColor rgb="0000FF00"/>
      <rgbColor rgb="00CC99FF"/>
      <rgbColor rgb="00993366"/>
      <rgbColor rgb="0099CC00"/>
      <rgbColor rgb="00008000"/>
      <rgbColor rgb="00CCFFFF"/>
      <rgbColor rgb="00FFCC00"/>
      <rgbColor rgb="00339966"/>
      <rgbColor rgb="00FF00FF"/>
      <rgbColor rgb="00FFFFFF"/>
      <rgbColor rgb="00FFFF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ROCEEDING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</xdr:row>
      <xdr:rowOff>9525</xdr:rowOff>
    </xdr:from>
    <xdr:to>
      <xdr:col>8</xdr:col>
      <xdr:colOff>1104900</xdr:colOff>
      <xdr:row>6</xdr:row>
      <xdr:rowOff>28575</xdr:rowOff>
    </xdr:to>
    <xdr:sp>
      <xdr:nvSpPr>
        <xdr:cNvPr id="1" name="Oval 1">
          <a:hlinkClick r:id="rId1"/>
        </xdr:cNvPr>
        <xdr:cNvSpPr>
          <a:spLocks/>
        </xdr:cNvSpPr>
      </xdr:nvSpPr>
      <xdr:spPr>
        <a:xfrm>
          <a:off x="4829175" y="1457325"/>
          <a:ext cx="1457325" cy="704850"/>
        </a:xfrm>
        <a:prstGeom prst="ellipse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/>
            <a:t>FOR</a:t>
          </a:r>
          <a:r>
            <a:rPr lang="en-US" cap="none" sz="1200" b="1" i="0" u="none" baseline="0"/>
            <a:t> PROC.
</a:t>
          </a:r>
          <a:r>
            <a:rPr lang="en-US" cap="none" sz="1200" b="1" i="0" u="none" baseline="0"/>
            <a:t>"CLICK HERE</a:t>
          </a:r>
          <a:r>
            <a:rPr lang="en-US" cap="none" sz="1100" b="1" i="0" u="none" baseline="0"/>
            <a:t>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EW\miryalguda\SREEDEVI-BALLU%20NAIK%20THAN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ET%20DOWNLOADS\prc\SGT-SA-GHM-%20PRC-FORMULA-NEW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ET%20DOWNLOADS\prc\PRC-FORMULA-FOR%20AL(97-2003)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PS,2010\RPS,2010_G.LINGAIAH.ACTO(97-2003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ET%20DOWNLOADS\prc\Documents%20and%20Settings\1\Desktop\IT%20PROPOSAL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dules"/>
      <sheetName val="APTC-47"/>
      <sheetName val="Conversion"/>
      <sheetName val="TOKEN"/>
      <sheetName val="STATEMENT-1"/>
      <sheetName val="BILL"/>
      <sheetName val="PROCEEDING"/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XXXXXXX"/>
      <sheetName val="XXXXXXXXXXXX0"/>
      <sheetName val="READY RECKNOR"/>
      <sheetName val="RR-SA"/>
      <sheetName val="DATA"/>
      <sheetName val="PROCEEDING"/>
      <sheetName val="appendix-I"/>
      <sheetName val="appendix-II"/>
      <sheetName val="statement"/>
      <sheetName val="pt.adj"/>
      <sheetName val="bank"/>
      <sheetName val="Conversion"/>
      <sheetName val="DROPDOWN"/>
      <sheetName val="T&amp;C"/>
    </sheetNames>
    <sheetDataSet>
      <sheetData sheetId="12">
        <row r="1">
          <cell r="B1">
            <v>39630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XXXXXXX"/>
      <sheetName val="XXXXXXXXXXXX0"/>
      <sheetName val="ALL39%"/>
      <sheetName val="READY RECKNOR"/>
      <sheetName val="DATA"/>
      <sheetName val="PROCEEDING"/>
      <sheetName val="appendix-I"/>
      <sheetName val="appendix-II"/>
      <sheetName val="statement"/>
      <sheetName val="pt.adj"/>
      <sheetName val="bank"/>
      <sheetName val="Conversion"/>
      <sheetName val="DROPDOWN"/>
      <sheetName val="T&amp;C"/>
    </sheetNames>
    <sheetDataSet>
      <sheetData sheetId="12">
        <row r="1">
          <cell r="B1">
            <v>39753</v>
          </cell>
          <cell r="D1">
            <v>40118</v>
          </cell>
          <cell r="G1">
            <v>40483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XXXXXXX"/>
      <sheetName val="XXXXXXXXXXXX0"/>
      <sheetName val="Annexure"/>
      <sheetName val="Option"/>
      <sheetName val="aptc.47"/>
      <sheetName val="ALL39%"/>
      <sheetName val="READY RECKNOR"/>
      <sheetName val="DATA"/>
      <sheetName val="PROCEEDING"/>
      <sheetName val="appendix-I"/>
      <sheetName val="appendix-II"/>
      <sheetName val="statement"/>
      <sheetName val="pt.adj"/>
      <sheetName val="bank"/>
      <sheetName val="Conversion"/>
      <sheetName val="DROPDOWN"/>
      <sheetName val="T&amp;C"/>
      <sheetName val="D.D"/>
      <sheetName val="Sheet1"/>
    </sheetNames>
    <sheetDataSet>
      <sheetData sheetId="15">
        <row r="1">
          <cell r="B1">
            <v>39783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rop Down"/>
      <sheetName val="T&amp;C"/>
      <sheetName val="DATA"/>
      <sheetName val="Table"/>
      <sheetName val="Statement Page1"/>
      <sheetName val="Statement page2"/>
      <sheetName val="Form 16 Page1"/>
      <sheetName val="Form 16 Page2"/>
      <sheetName val="Annexure"/>
      <sheetName val="ITR 1"/>
      <sheetName val="Basic Pays"/>
    </sheetNames>
    <sheetDataSet>
      <sheetData sheetId="2">
        <row r="20">
          <cell r="D20">
            <v>14175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18"/>
  <sheetViews>
    <sheetView tabSelected="1" zoomScalePageLayoutView="0" workbookViewId="0" topLeftCell="A4">
      <selection activeCell="F17" sqref="F17:I17"/>
    </sheetView>
  </sheetViews>
  <sheetFormatPr defaultColWidth="0" defaultRowHeight="15.75" customHeight="1" zeroHeight="1"/>
  <cols>
    <col min="1" max="2" width="8.00390625" style="0" customWidth="1"/>
    <col min="3" max="3" width="9.140625" style="0" customWidth="1"/>
    <col min="4" max="4" width="25.57421875" style="0" customWidth="1"/>
    <col min="5" max="5" width="0.9921875" style="0" customWidth="1"/>
    <col min="6" max="6" width="10.8515625" style="0" customWidth="1"/>
    <col min="7" max="7" width="9.00390625" style="0" customWidth="1"/>
    <col min="8" max="8" width="6.140625" style="0" customWidth="1"/>
    <col min="9" max="9" width="16.57421875" style="0" customWidth="1"/>
    <col min="10" max="10" width="13.8515625" style="0" hidden="1" customWidth="1"/>
    <col min="11" max="11" width="5.421875" style="0" hidden="1" customWidth="1"/>
    <col min="12" max="12" width="19.140625" style="0" hidden="1" customWidth="1"/>
    <col min="13" max="13" width="11.00390625" style="0" hidden="1" customWidth="1"/>
    <col min="14" max="14" width="8.140625" style="0" hidden="1" customWidth="1"/>
    <col min="15" max="15" width="16.57421875" style="9" hidden="1" customWidth="1"/>
    <col min="16" max="16" width="12.57421875" style="9" hidden="1" customWidth="1"/>
    <col min="17" max="17" width="9.8515625" style="9" hidden="1" customWidth="1"/>
    <col min="18" max="19" width="11.00390625" style="9" hidden="1" customWidth="1"/>
    <col min="20" max="20" width="13.28125" style="0" hidden="1" customWidth="1"/>
    <col min="21" max="23" width="11.00390625" style="0" hidden="1" customWidth="1"/>
    <col min="24" max="24" width="11.7109375" style="0" hidden="1" customWidth="1"/>
    <col min="25" max="25" width="13.8515625" style="0" hidden="1" customWidth="1"/>
    <col min="26" max="30" width="11.00390625" style="0" hidden="1" customWidth="1"/>
  </cols>
  <sheetData>
    <row r="1" spans="1:19" s="6" customFormat="1" ht="30" customHeight="1">
      <c r="A1" s="76"/>
      <c r="B1" s="76"/>
      <c r="C1" s="78" t="s">
        <v>0</v>
      </c>
      <c r="D1" s="79"/>
      <c r="E1" s="79"/>
      <c r="F1" s="79"/>
      <c r="G1" s="79"/>
      <c r="H1" s="79"/>
      <c r="I1" s="80"/>
      <c r="J1" s="48"/>
      <c r="K1" s="48"/>
      <c r="L1" s="48"/>
      <c r="M1" s="48"/>
      <c r="N1" s="48"/>
      <c r="O1" s="48"/>
      <c r="P1" s="4"/>
      <c r="Q1" s="4"/>
      <c r="R1" s="1"/>
      <c r="S1" s="1"/>
    </row>
    <row r="2" spans="1:19" s="6" customFormat="1" ht="22.5" customHeight="1">
      <c r="A2" s="76"/>
      <c r="B2" s="76"/>
      <c r="C2" s="85" t="s">
        <v>19</v>
      </c>
      <c r="D2" s="86"/>
      <c r="E2" s="86"/>
      <c r="F2" s="86"/>
      <c r="G2" s="86"/>
      <c r="H2" s="86"/>
      <c r="I2" s="87"/>
      <c r="J2" s="25"/>
      <c r="K2" s="25"/>
      <c r="L2" s="25"/>
      <c r="M2" s="25"/>
      <c r="N2" s="25"/>
      <c r="O2" s="4"/>
      <c r="P2" s="4"/>
      <c r="Q2" s="4"/>
      <c r="R2" s="1"/>
      <c r="S2" s="1"/>
    </row>
    <row r="3" spans="1:19" s="55" customFormat="1" ht="36.75" customHeight="1">
      <c r="A3" s="77"/>
      <c r="B3" s="77"/>
      <c r="C3" s="88" t="s">
        <v>41</v>
      </c>
      <c r="D3" s="89"/>
      <c r="E3" s="89"/>
      <c r="F3" s="89"/>
      <c r="G3" s="89"/>
      <c r="H3" s="89"/>
      <c r="I3" s="90"/>
      <c r="J3" s="53"/>
      <c r="K3" s="53"/>
      <c r="L3" s="53"/>
      <c r="M3" s="53"/>
      <c r="N3" s="53"/>
      <c r="O3" s="54"/>
      <c r="P3" s="11"/>
      <c r="Q3" s="11"/>
      <c r="R3" s="12"/>
      <c r="S3" s="12"/>
    </row>
    <row r="4" spans="1:19" ht="24.75" customHeight="1">
      <c r="A4" s="76"/>
      <c r="B4" s="76"/>
      <c r="C4" s="81" t="s">
        <v>16</v>
      </c>
      <c r="D4" s="82"/>
      <c r="E4" s="56"/>
      <c r="F4" s="83" t="s">
        <v>17</v>
      </c>
      <c r="G4" s="83"/>
      <c r="H4" s="83"/>
      <c r="I4" s="84"/>
      <c r="J4" s="26"/>
      <c r="K4" s="26"/>
      <c r="L4" s="34"/>
      <c r="M4" s="26"/>
      <c r="N4" s="27"/>
      <c r="O4" s="27"/>
      <c r="P4" s="4"/>
      <c r="Q4" s="4"/>
      <c r="R4" s="1"/>
      <c r="S4" s="1"/>
    </row>
    <row r="5" spans="1:19" ht="7.5" customHeight="1">
      <c r="A5" s="76"/>
      <c r="B5" s="76"/>
      <c r="C5" s="61"/>
      <c r="D5" s="51"/>
      <c r="E5" s="56"/>
      <c r="F5" s="52"/>
      <c r="G5" s="52"/>
      <c r="H5" s="52"/>
      <c r="I5" s="62"/>
      <c r="J5" s="26"/>
      <c r="K5" s="26"/>
      <c r="L5" s="34"/>
      <c r="M5" s="26"/>
      <c r="N5" s="27"/>
      <c r="O5" s="27"/>
      <c r="P5" s="4"/>
      <c r="Q5" s="4"/>
      <c r="R5" s="1"/>
      <c r="S5" s="1"/>
    </row>
    <row r="6" spans="1:19" ht="46.5" customHeight="1">
      <c r="A6" s="76"/>
      <c r="B6" s="76"/>
      <c r="C6" s="94">
        <v>44</v>
      </c>
      <c r="D6" s="95"/>
      <c r="E6" s="56"/>
      <c r="F6" s="96">
        <f>Sheet4!F2</f>
        <v>24</v>
      </c>
      <c r="G6" s="96"/>
      <c r="H6" s="96"/>
      <c r="I6" s="97"/>
      <c r="J6" s="26"/>
      <c r="K6" s="26"/>
      <c r="L6" s="26"/>
      <c r="M6" s="27"/>
      <c r="N6" s="27"/>
      <c r="O6" s="27"/>
      <c r="P6" s="4"/>
      <c r="Q6" s="4"/>
      <c r="R6" s="1"/>
      <c r="S6" s="1"/>
    </row>
    <row r="7" spans="1:19" ht="5.25" customHeight="1">
      <c r="A7" s="76"/>
      <c r="B7" s="76"/>
      <c r="C7" s="63"/>
      <c r="D7" s="64"/>
      <c r="E7" s="65"/>
      <c r="F7" s="64"/>
      <c r="G7" s="64"/>
      <c r="H7" s="64"/>
      <c r="I7" s="66"/>
      <c r="J7" s="10"/>
      <c r="K7" s="10"/>
      <c r="L7" s="10"/>
      <c r="M7" s="10"/>
      <c r="N7" s="10"/>
      <c r="O7" s="10"/>
      <c r="P7" s="4"/>
      <c r="Q7" s="4"/>
      <c r="R7" s="1"/>
      <c r="S7" s="1"/>
    </row>
    <row r="8" spans="1:19" ht="27.75" customHeight="1">
      <c r="A8" s="76"/>
      <c r="B8" s="76"/>
      <c r="C8" s="91" t="s">
        <v>3</v>
      </c>
      <c r="D8" s="91"/>
      <c r="E8" s="57"/>
      <c r="F8" s="98" t="s">
        <v>42</v>
      </c>
      <c r="G8" s="98"/>
      <c r="H8" s="98"/>
      <c r="I8" s="98"/>
      <c r="J8" s="40"/>
      <c r="K8" s="44">
        <v>1</v>
      </c>
      <c r="L8" s="75" t="str">
        <f>LOOKUP(K8,K10:K12,L10:L12)</f>
        <v>HEADMASTER</v>
      </c>
      <c r="M8" s="75"/>
      <c r="N8" s="29"/>
      <c r="O8" s="27"/>
      <c r="P8" s="4"/>
      <c r="Q8" s="4"/>
      <c r="R8" s="1"/>
      <c r="S8" s="1"/>
    </row>
    <row r="9" spans="1:19" ht="27.75" customHeight="1">
      <c r="A9" s="76"/>
      <c r="B9" s="76"/>
      <c r="C9" s="91" t="s">
        <v>2</v>
      </c>
      <c r="D9" s="91"/>
      <c r="E9" s="57"/>
      <c r="F9" s="98" t="s">
        <v>43</v>
      </c>
      <c r="G9" s="98"/>
      <c r="H9" s="98"/>
      <c r="I9" s="98"/>
      <c r="J9" s="40"/>
      <c r="M9" s="39"/>
      <c r="N9" s="29"/>
      <c r="O9" s="27"/>
      <c r="P9" s="8"/>
      <c r="Q9" s="8"/>
      <c r="R9" s="3"/>
      <c r="S9" s="3"/>
    </row>
    <row r="10" spans="1:19" ht="27.75" customHeight="1">
      <c r="A10" s="76"/>
      <c r="B10" s="76"/>
      <c r="C10" s="92" t="s">
        <v>34</v>
      </c>
      <c r="D10" s="93"/>
      <c r="E10" s="57"/>
      <c r="F10" s="99" t="s">
        <v>44</v>
      </c>
      <c r="G10" s="100"/>
      <c r="H10" s="100"/>
      <c r="I10" s="101"/>
      <c r="J10" s="40"/>
      <c r="K10" s="44">
        <v>1</v>
      </c>
      <c r="L10" s="35" t="s">
        <v>38</v>
      </c>
      <c r="M10" s="74"/>
      <c r="N10" s="29"/>
      <c r="O10" s="27"/>
      <c r="P10" s="8"/>
      <c r="Q10" s="8"/>
      <c r="R10" s="3"/>
      <c r="S10" s="3"/>
    </row>
    <row r="11" spans="1:19" ht="27.75" customHeight="1">
      <c r="A11" s="76"/>
      <c r="B11" s="76"/>
      <c r="C11" s="91" t="s">
        <v>6</v>
      </c>
      <c r="D11" s="91"/>
      <c r="E11" s="57"/>
      <c r="F11" s="98" t="s">
        <v>18</v>
      </c>
      <c r="G11" s="98"/>
      <c r="H11" s="98"/>
      <c r="I11" s="98"/>
      <c r="J11" s="40"/>
      <c r="K11" s="13">
        <v>2</v>
      </c>
      <c r="L11" s="102" t="s">
        <v>39</v>
      </c>
      <c r="M11" s="102"/>
      <c r="N11" s="27"/>
      <c r="O11" s="27"/>
      <c r="P11" s="7"/>
      <c r="Q11" s="7"/>
      <c r="R11" s="1"/>
      <c r="S11" s="1"/>
    </row>
    <row r="12" spans="1:19" ht="27.75" customHeight="1">
      <c r="A12" s="76"/>
      <c r="B12" s="76"/>
      <c r="C12" s="105" t="s">
        <v>32</v>
      </c>
      <c r="D12" s="106"/>
      <c r="E12" s="57"/>
      <c r="F12" s="99" t="s">
        <v>33</v>
      </c>
      <c r="G12" s="100"/>
      <c r="H12" s="100"/>
      <c r="I12" s="101"/>
      <c r="J12" s="40"/>
      <c r="K12" s="13">
        <v>3</v>
      </c>
      <c r="L12" s="103" t="s">
        <v>40</v>
      </c>
      <c r="M12" s="103"/>
      <c r="N12" s="27"/>
      <c r="O12" s="27"/>
      <c r="P12" s="7"/>
      <c r="Q12" s="7"/>
      <c r="R12" s="1"/>
      <c r="S12" s="1"/>
    </row>
    <row r="13" spans="1:19" ht="27.75" customHeight="1">
      <c r="A13" s="76"/>
      <c r="B13" s="76"/>
      <c r="C13" s="49" t="s">
        <v>13</v>
      </c>
      <c r="D13" s="50" t="s">
        <v>14</v>
      </c>
      <c r="E13" s="67"/>
      <c r="F13" s="104" t="s">
        <v>7</v>
      </c>
      <c r="G13" s="104"/>
      <c r="H13" s="104"/>
      <c r="I13" s="104"/>
      <c r="J13" s="30"/>
      <c r="K13" s="30"/>
      <c r="L13" s="30"/>
      <c r="M13" s="30"/>
      <c r="N13" s="27"/>
      <c r="O13" s="27"/>
      <c r="P13" s="7"/>
      <c r="Q13" s="7"/>
      <c r="R13" s="1"/>
      <c r="S13" s="1"/>
    </row>
    <row r="14" spans="1:19" ht="27.75" customHeight="1">
      <c r="A14" s="76"/>
      <c r="B14" s="76"/>
      <c r="C14" s="49" t="s">
        <v>15</v>
      </c>
      <c r="D14" s="50" t="s">
        <v>1</v>
      </c>
      <c r="E14" s="67"/>
      <c r="F14" s="104" t="s">
        <v>8</v>
      </c>
      <c r="G14" s="104"/>
      <c r="H14" s="104"/>
      <c r="I14" s="104"/>
      <c r="J14" s="41"/>
      <c r="K14" s="41"/>
      <c r="L14" s="36"/>
      <c r="M14" s="29"/>
      <c r="N14" s="28"/>
      <c r="O14" s="27"/>
      <c r="P14" s="7"/>
      <c r="Q14" s="7"/>
      <c r="R14" s="1"/>
      <c r="S14" s="1"/>
    </row>
    <row r="15" spans="1:19" ht="27.75" customHeight="1">
      <c r="A15" s="76"/>
      <c r="B15" s="76"/>
      <c r="C15" s="91" t="s">
        <v>9</v>
      </c>
      <c r="D15" s="91"/>
      <c r="E15" s="58"/>
      <c r="F15" s="98" t="s">
        <v>10</v>
      </c>
      <c r="G15" s="98"/>
      <c r="H15" s="98"/>
      <c r="I15" s="98"/>
      <c r="J15" s="27"/>
      <c r="K15" s="27"/>
      <c r="L15" s="27"/>
      <c r="M15" s="27"/>
      <c r="N15" s="27"/>
      <c r="O15" s="27"/>
      <c r="P15" s="7"/>
      <c r="Q15" s="7"/>
      <c r="R15" s="5"/>
      <c r="S15" s="5"/>
    </row>
    <row r="16" spans="1:19" ht="27.75" customHeight="1">
      <c r="A16" s="76"/>
      <c r="B16" s="76"/>
      <c r="C16" s="91" t="s">
        <v>11</v>
      </c>
      <c r="D16" s="91"/>
      <c r="E16" s="59"/>
      <c r="F16" s="98" t="s">
        <v>45</v>
      </c>
      <c r="G16" s="98"/>
      <c r="H16" s="98"/>
      <c r="I16" s="98"/>
      <c r="J16" s="37"/>
      <c r="K16" s="38"/>
      <c r="L16" s="39"/>
      <c r="M16" s="39"/>
      <c r="N16" s="31"/>
      <c r="O16" s="27"/>
      <c r="P16" s="7"/>
      <c r="Q16" s="7"/>
      <c r="R16" s="5"/>
      <c r="S16" s="5"/>
    </row>
    <row r="17" spans="1:19" ht="27.75" customHeight="1">
      <c r="A17" s="76"/>
      <c r="B17" s="76"/>
      <c r="C17" s="91" t="s">
        <v>12</v>
      </c>
      <c r="D17" s="91"/>
      <c r="E17" s="60"/>
      <c r="F17" s="99" t="s">
        <v>44</v>
      </c>
      <c r="G17" s="100"/>
      <c r="H17" s="100"/>
      <c r="I17" s="101"/>
      <c r="J17" s="33"/>
      <c r="K17" s="29"/>
      <c r="L17" s="29"/>
      <c r="M17" s="27"/>
      <c r="N17" s="32"/>
      <c r="O17" s="27"/>
      <c r="P17" s="7"/>
      <c r="Q17" s="7"/>
      <c r="R17" s="2"/>
      <c r="S17" s="2"/>
    </row>
    <row r="18" spans="3:19" ht="20.25" customHeight="1" hidden="1">
      <c r="C18" s="46"/>
      <c r="D18" s="46"/>
      <c r="E18" s="46"/>
      <c r="F18" s="46"/>
      <c r="G18" s="45"/>
      <c r="H18" s="45"/>
      <c r="I18" s="47"/>
      <c r="J18" s="43"/>
      <c r="K18" s="43"/>
      <c r="L18" s="42"/>
      <c r="M18" s="42"/>
      <c r="N18" s="41"/>
      <c r="O18" s="41"/>
      <c r="P18" s="1"/>
      <c r="Q18" s="1"/>
      <c r="R18" s="2"/>
      <c r="S18" s="2"/>
    </row>
  </sheetData>
  <sheetProtection password="86A3" sheet="1"/>
  <protectedRanges>
    <protectedRange sqref="F8:F17" name="Range2"/>
  </protectedRanges>
  <mergeCells count="27">
    <mergeCell ref="C17:D17"/>
    <mergeCell ref="C16:D16"/>
    <mergeCell ref="C15:D15"/>
    <mergeCell ref="C11:D11"/>
    <mergeCell ref="C12:D12"/>
    <mergeCell ref="L11:M11"/>
    <mergeCell ref="L12:M12"/>
    <mergeCell ref="F17:I17"/>
    <mergeCell ref="F16:I16"/>
    <mergeCell ref="F15:I15"/>
    <mergeCell ref="F14:I14"/>
    <mergeCell ref="F13:I13"/>
    <mergeCell ref="F6:I6"/>
    <mergeCell ref="F11:I11"/>
    <mergeCell ref="F12:I12"/>
    <mergeCell ref="F9:I9"/>
    <mergeCell ref="F8:I8"/>
    <mergeCell ref="F10:I10"/>
    <mergeCell ref="C9:D9"/>
    <mergeCell ref="C10:D10"/>
    <mergeCell ref="C8:D8"/>
    <mergeCell ref="C6:D6"/>
    <mergeCell ref="C1:I1"/>
    <mergeCell ref="C4:D4"/>
    <mergeCell ref="F4:I4"/>
    <mergeCell ref="C2:I2"/>
    <mergeCell ref="C3:I3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8" sqref="J8"/>
    </sheetView>
  </sheetViews>
  <sheetFormatPr defaultColWidth="9.140625" defaultRowHeight="12.75"/>
  <cols>
    <col min="2" max="2" width="20.57421875" style="0" customWidth="1"/>
    <col min="3" max="3" width="19.7109375" style="0" customWidth="1"/>
    <col min="4" max="4" width="14.8515625" style="0" customWidth="1"/>
  </cols>
  <sheetData>
    <row r="1" spans="1:4" ht="54.75" customHeight="1">
      <c r="A1" s="107" t="s">
        <v>5</v>
      </c>
      <c r="B1" s="107"/>
      <c r="C1" s="107"/>
      <c r="D1" s="107"/>
    </row>
    <row r="2" spans="3:10" ht="44.25">
      <c r="C2" s="24">
        <v>49</v>
      </c>
      <c r="D2" s="18">
        <f>Data!C6</f>
        <v>44</v>
      </c>
      <c r="F2" s="20">
        <f>ROUND(IF(G5&lt;G6,G5,IF(G5&gt;G6,G8,0)),0)</f>
        <v>24</v>
      </c>
      <c r="G2">
        <v>49</v>
      </c>
      <c r="J2">
        <f>ROUND(IF(G5&lt;G6,G5,IF(G5&gt;G6,G6)),0)</f>
        <v>24</v>
      </c>
    </row>
    <row r="4" spans="2:7" ht="34.5" customHeight="1">
      <c r="B4" s="16">
        <f>365/11</f>
        <v>33.18181818181818</v>
      </c>
      <c r="C4" s="21">
        <v>27</v>
      </c>
      <c r="D4" s="22">
        <f>C2-D2</f>
        <v>5</v>
      </c>
      <c r="E4" s="14"/>
      <c r="G4" s="19">
        <f>ROUND((365/11-27*D4/49)-6,0)</f>
        <v>24</v>
      </c>
    </row>
    <row r="5" spans="2:7" ht="32.25" customHeight="1">
      <c r="B5" s="14"/>
      <c r="C5" s="23">
        <v>49</v>
      </c>
      <c r="D5" s="22">
        <v>6</v>
      </c>
      <c r="E5" s="14"/>
      <c r="G5">
        <f>G4</f>
        <v>24</v>
      </c>
    </row>
    <row r="6" spans="2:7" ht="18">
      <c r="B6" s="16">
        <f>C4/C5*D4</f>
        <v>2.7551020408163263</v>
      </c>
      <c r="C6" s="14"/>
      <c r="D6" s="14"/>
      <c r="E6" s="14"/>
      <c r="G6">
        <v>23.5</v>
      </c>
    </row>
    <row r="8" spans="2:7" ht="90.75">
      <c r="B8" s="15">
        <f>B4-B6</f>
        <v>30.426716141001855</v>
      </c>
      <c r="C8" s="17">
        <f>ROUND((B8-D5),0)</f>
        <v>24</v>
      </c>
      <c r="D8" s="13" t="s">
        <v>4</v>
      </c>
      <c r="G8">
        <f>IF(G5&gt;G6,G6,0)</f>
        <v>23.5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4.140625" style="0" customWidth="1"/>
    <col min="9" max="9" width="17.421875" style="0" customWidth="1"/>
    <col min="10" max="10" width="15.421875" style="0" customWidth="1"/>
  </cols>
  <sheetData>
    <row r="1" spans="1:10" s="70" customFormat="1" ht="21.75" customHeight="1">
      <c r="A1" s="112" t="str">
        <f>CONCATENATE("PROCEEDINGS OF THE  ",Data!L8," , ",Data!F17,"")</f>
        <v>PROCEEDINGS OF THE  HEADMASTER , ZP High School, T.SADUM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70" customFormat="1" ht="22.5" customHeight="1">
      <c r="A2" s="113" t="str">
        <f>CONCATENATE("Present : Sri/Smt. ",Data!F16,"")</f>
        <v>Present : Sri/Smt. K.BHASKAR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5.7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15.75">
      <c r="A4" s="73" t="s">
        <v>36</v>
      </c>
      <c r="B4" s="73"/>
      <c r="C4" s="73"/>
      <c r="D4" s="73"/>
      <c r="E4" s="73"/>
      <c r="F4" s="73"/>
      <c r="G4" s="73"/>
      <c r="I4" s="73" t="s">
        <v>37</v>
      </c>
      <c r="J4" s="73"/>
    </row>
    <row r="5" spans="1:10" ht="13.5" customHeight="1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0" ht="17.25" customHeight="1">
      <c r="A6" s="68"/>
      <c r="B6" s="68"/>
      <c r="C6" s="72" t="s">
        <v>20</v>
      </c>
      <c r="D6" s="114" t="str">
        <f>CONCATENATE("Estt.-Sec/Pri.Edn-",Data!F10,"  Sri/Smt. ",Data!F8," , ",Data!F9," Preservation of Earned Leave-Performed Duties in-",Data!F12," Vacation-Orders- Issued.")</f>
        <v>Estt.-Sec/Pri.Edn-ZP High School, T.SADUM  Sri/Smt. B.NOOR AHAMED , SA(MATHS) Preservation of Earned Leave-Performed Duties in-Summer Vacation-Orders- Issued.</v>
      </c>
      <c r="E6" s="114"/>
      <c r="F6" s="114"/>
      <c r="G6" s="114"/>
      <c r="H6" s="114"/>
      <c r="I6" s="114"/>
      <c r="J6" s="114"/>
    </row>
    <row r="7" spans="1:10" ht="16.5" customHeight="1">
      <c r="A7" s="68"/>
      <c r="B7" s="68"/>
      <c r="C7" s="73"/>
      <c r="D7" s="114"/>
      <c r="E7" s="114"/>
      <c r="F7" s="114"/>
      <c r="G7" s="114"/>
      <c r="H7" s="114"/>
      <c r="I7" s="114"/>
      <c r="J7" s="114"/>
    </row>
    <row r="8" spans="1:10" ht="21" customHeight="1">
      <c r="A8" s="68"/>
      <c r="B8" s="68"/>
      <c r="C8" s="73"/>
      <c r="D8" s="114"/>
      <c r="E8" s="114"/>
      <c r="F8" s="114"/>
      <c r="G8" s="114"/>
      <c r="H8" s="114"/>
      <c r="I8" s="114"/>
      <c r="J8" s="114"/>
    </row>
    <row r="9" spans="1:10" ht="15.75">
      <c r="A9" s="68"/>
      <c r="B9" s="68"/>
      <c r="C9" s="73"/>
      <c r="D9" s="68"/>
      <c r="E9" s="68"/>
      <c r="F9" s="68"/>
      <c r="G9" s="68"/>
      <c r="H9" s="68"/>
      <c r="I9" s="68"/>
      <c r="J9" s="68"/>
    </row>
    <row r="10" spans="1:10" ht="15.75">
      <c r="A10" s="68"/>
      <c r="B10" s="68"/>
      <c r="C10" s="72" t="s">
        <v>21</v>
      </c>
      <c r="D10" s="73" t="s">
        <v>22</v>
      </c>
      <c r="E10" s="68"/>
      <c r="F10" s="68"/>
      <c r="G10" s="68"/>
      <c r="H10" s="68"/>
      <c r="I10" s="68"/>
      <c r="J10" s="68"/>
    </row>
    <row r="11" spans="1:10" ht="15.75">
      <c r="A11" s="68"/>
      <c r="B11" s="68"/>
      <c r="C11" s="68"/>
      <c r="D11" s="73" t="s">
        <v>23</v>
      </c>
      <c r="E11" s="68"/>
      <c r="F11" s="68"/>
      <c r="G11" s="68"/>
      <c r="H11" s="68"/>
      <c r="I11" s="68"/>
      <c r="J11" s="68"/>
    </row>
    <row r="12" spans="1:10" ht="15.75">
      <c r="A12" s="68"/>
      <c r="B12" s="68"/>
      <c r="C12" s="68"/>
      <c r="D12" s="73" t="s">
        <v>24</v>
      </c>
      <c r="E12" s="68"/>
      <c r="F12" s="68"/>
      <c r="G12" s="68"/>
      <c r="H12" s="68"/>
      <c r="I12" s="68"/>
      <c r="J12" s="68"/>
    </row>
    <row r="13" spans="1:10" ht="15.75">
      <c r="A13" s="68"/>
      <c r="B13" s="68"/>
      <c r="C13" s="68"/>
      <c r="D13" s="73" t="s">
        <v>25</v>
      </c>
      <c r="E13" s="68"/>
      <c r="F13" s="68"/>
      <c r="G13" s="68"/>
      <c r="H13" s="68"/>
      <c r="I13" s="68"/>
      <c r="J13" s="68"/>
    </row>
    <row r="14" spans="1:10" ht="15.75">
      <c r="A14" s="68"/>
      <c r="B14" s="68"/>
      <c r="C14" s="68"/>
      <c r="D14" s="73" t="s">
        <v>26</v>
      </c>
      <c r="E14" s="68"/>
      <c r="F14" s="68"/>
      <c r="G14" s="68"/>
      <c r="H14" s="68"/>
      <c r="I14" s="68"/>
      <c r="J14" s="68"/>
    </row>
    <row r="15" spans="1:10" ht="15.75">
      <c r="A15" s="68"/>
      <c r="B15" s="68"/>
      <c r="C15" s="68"/>
      <c r="D15" s="73" t="s">
        <v>27</v>
      </c>
      <c r="E15" s="68"/>
      <c r="F15" s="68"/>
      <c r="G15" s="68"/>
      <c r="H15" s="68"/>
      <c r="I15" s="68"/>
      <c r="J15" s="68"/>
    </row>
    <row r="16" spans="1:10" ht="12.75">
      <c r="A16" s="110" t="s">
        <v>35</v>
      </c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12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2.75">
      <c r="A18" s="111" t="s">
        <v>28</v>
      </c>
      <c r="B18" s="111"/>
      <c r="C18" s="68"/>
      <c r="D18" s="68"/>
      <c r="E18" s="68"/>
      <c r="F18" s="68"/>
      <c r="G18" s="68"/>
      <c r="H18" s="68"/>
      <c r="I18" s="68"/>
      <c r="J18" s="68"/>
    </row>
    <row r="19" spans="1:10" ht="12.75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12.75" customHeight="1">
      <c r="A20" s="109" t="str">
        <f>CONCATENATE("          As the individual attended ",Data!C6," days of ",Data!F11," from : ",Data!F13,"  to  ",Data!F14," as per the reference 5th cited , and the attendance certificate of the individual, ",Data!F6," days of Earned leave is preserved proportionately and credited to the leave account of the individual as per F.R.82.")</f>
        <v>          As the individual attended 44 days of RMSA TRAINING from : 05/05/2011  to  09/05/2011 as per the reference 5th cited , and the attendance certificate of the individual, 24 days of Earned leave is preserved proportionately and credited to the leave account of the individual as per F.R.82.</v>
      </c>
      <c r="B20" s="109"/>
      <c r="C20" s="109"/>
      <c r="D20" s="109"/>
      <c r="E20" s="109"/>
      <c r="F20" s="109"/>
      <c r="G20" s="109"/>
      <c r="H20" s="109"/>
      <c r="I20" s="109"/>
      <c r="J20" s="109"/>
    </row>
    <row r="21" spans="1:10" ht="12.7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</row>
    <row r="22" spans="1:10" ht="12.7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</row>
    <row r="23" spans="1:10" ht="31.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</row>
    <row r="24" spans="1:10" ht="15.75">
      <c r="A24" s="68"/>
      <c r="B24" s="115" t="s">
        <v>29</v>
      </c>
      <c r="C24" s="115"/>
      <c r="D24" s="115"/>
      <c r="E24" s="115"/>
      <c r="F24" s="115"/>
      <c r="G24" s="115"/>
      <c r="H24" s="115"/>
      <c r="I24" s="115"/>
      <c r="J24" s="115"/>
    </row>
    <row r="25" spans="1:10" ht="12.75">
      <c r="A25" s="68"/>
      <c r="B25" s="68"/>
      <c r="C25" s="68"/>
      <c r="D25" s="68"/>
      <c r="E25" s="68"/>
      <c r="F25" s="68"/>
      <c r="G25" s="68"/>
      <c r="H25" s="68"/>
      <c r="I25" s="68"/>
      <c r="J25" s="68"/>
    </row>
    <row r="26" spans="1:10" ht="17.2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12.75">
      <c r="A27" s="68"/>
      <c r="B27" s="68"/>
      <c r="C27" s="68"/>
      <c r="D27" s="68"/>
      <c r="E27" s="68"/>
      <c r="F27" s="68"/>
      <c r="G27" s="68"/>
      <c r="H27" s="68"/>
      <c r="I27" s="68"/>
      <c r="J27" s="68"/>
    </row>
    <row r="28" spans="1:10" ht="12.75">
      <c r="A28" s="68"/>
      <c r="B28" s="68"/>
      <c r="C28" s="68"/>
      <c r="D28" s="68"/>
      <c r="E28" s="68"/>
      <c r="F28" s="68"/>
      <c r="G28" s="68"/>
      <c r="H28" s="68"/>
      <c r="I28" s="68"/>
      <c r="J28" s="68"/>
    </row>
    <row r="29" spans="1:10" ht="15">
      <c r="A29" s="68"/>
      <c r="B29" s="68"/>
      <c r="C29" s="68"/>
      <c r="D29" s="68"/>
      <c r="E29" s="68"/>
      <c r="F29" s="68"/>
      <c r="G29" s="68"/>
      <c r="H29" s="108" t="str">
        <f>Data!L8</f>
        <v>HEADMASTER</v>
      </c>
      <c r="I29" s="108"/>
      <c r="J29" s="108"/>
    </row>
    <row r="30" spans="1:10" ht="15">
      <c r="A30" s="68"/>
      <c r="B30" s="68"/>
      <c r="C30" s="68"/>
      <c r="D30" s="68"/>
      <c r="E30" s="68"/>
      <c r="F30" s="68"/>
      <c r="G30" s="68"/>
      <c r="H30" s="108" t="str">
        <f>Data!F17</f>
        <v>ZP High School, T.SADUM</v>
      </c>
      <c r="I30" s="108"/>
      <c r="J30" s="108"/>
    </row>
    <row r="31" spans="1:10" ht="12.75">
      <c r="A31" s="68"/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5">
      <c r="A32" s="71" t="s">
        <v>30</v>
      </c>
      <c r="B32" s="71"/>
      <c r="C32" s="71"/>
      <c r="D32" s="71"/>
      <c r="E32" s="68"/>
      <c r="F32" s="68"/>
      <c r="G32" s="68"/>
      <c r="H32" s="68"/>
      <c r="I32" s="68"/>
      <c r="J32" s="68"/>
    </row>
    <row r="33" spans="1:10" ht="15">
      <c r="A33" s="71">
        <v>1</v>
      </c>
      <c r="B33" s="71" t="str">
        <f>CONCATENATE("",Data!F8,", ",Data!F9,"")</f>
        <v>B.NOOR AHAMED, SA(MATHS)</v>
      </c>
      <c r="C33" s="71"/>
      <c r="D33" s="71"/>
      <c r="E33" s="68"/>
      <c r="F33" s="68"/>
      <c r="G33" s="68"/>
      <c r="H33" s="68"/>
      <c r="I33" s="68"/>
      <c r="J33" s="68"/>
    </row>
    <row r="34" spans="1:10" ht="15">
      <c r="A34" s="71">
        <v>2</v>
      </c>
      <c r="B34" s="71" t="s">
        <v>31</v>
      </c>
      <c r="C34" s="71"/>
      <c r="D34" s="71"/>
      <c r="E34" s="68"/>
      <c r="F34" s="68"/>
      <c r="G34" s="68"/>
      <c r="H34" s="68"/>
      <c r="I34" s="68"/>
      <c r="J34" s="68"/>
    </row>
  </sheetData>
  <sheetProtection/>
  <mergeCells count="9">
    <mergeCell ref="A1:J1"/>
    <mergeCell ref="A2:J2"/>
    <mergeCell ref="D6:J8"/>
    <mergeCell ref="B24:J24"/>
    <mergeCell ref="H29:J29"/>
    <mergeCell ref="H30:J30"/>
    <mergeCell ref="A20:J23"/>
    <mergeCell ref="A16:J17"/>
    <mergeCell ref="A18:B18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BKK</cp:lastModifiedBy>
  <cp:lastPrinted>2011-05-10T16:08:10Z</cp:lastPrinted>
  <dcterms:created xsi:type="dcterms:W3CDTF">2010-06-27T04:44:17Z</dcterms:created>
  <dcterms:modified xsi:type="dcterms:W3CDTF">2011-08-02T13:36:56Z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